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75" windowWidth="19440" windowHeight="966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J127" i="1" l="1"/>
  <c r="I127" i="1"/>
  <c r="H127" i="1"/>
  <c r="G127" i="1"/>
  <c r="F127" i="1"/>
  <c r="F146" i="1"/>
  <c r="G146" i="1"/>
  <c r="H146" i="1"/>
  <c r="I146" i="1"/>
  <c r="J146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G165" i="1"/>
  <c r="G176" i="1" s="1"/>
  <c r="F165" i="1"/>
  <c r="B157" i="1"/>
  <c r="A157" i="1"/>
  <c r="J156" i="1"/>
  <c r="I156" i="1"/>
  <c r="I157" i="1" s="1"/>
  <c r="H156" i="1"/>
  <c r="G156" i="1"/>
  <c r="G157" i="1" s="1"/>
  <c r="F156" i="1"/>
  <c r="B147" i="1"/>
  <c r="A147" i="1"/>
  <c r="L157" i="1"/>
  <c r="J157" i="1"/>
  <c r="F157" i="1"/>
  <c r="B138" i="1"/>
  <c r="A138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F13" i="1"/>
  <c r="H176" i="1" l="1"/>
  <c r="F62" i="1"/>
  <c r="H24" i="1"/>
  <c r="G24" i="1"/>
  <c r="J100" i="1"/>
  <c r="H100" i="1"/>
  <c r="J62" i="1"/>
  <c r="F176" i="1"/>
  <c r="I119" i="1"/>
  <c r="I196" i="1" s="1"/>
  <c r="H119" i="1"/>
  <c r="J119" i="1"/>
  <c r="F119" i="1"/>
  <c r="J195" i="1"/>
  <c r="G62" i="1"/>
  <c r="G195" i="1"/>
  <c r="F195" i="1"/>
  <c r="H157" i="1"/>
  <c r="G119" i="1"/>
  <c r="G81" i="1"/>
  <c r="L196" i="1"/>
  <c r="F24" i="1"/>
  <c r="J196" i="1" l="1"/>
  <c r="F196" i="1"/>
  <c r="H196" i="1"/>
  <c r="G196" i="1"/>
</calcChain>
</file>

<file path=xl/sharedStrings.xml><?xml version="1.0" encoding="utf-8"?>
<sst xmlns="http://schemas.openxmlformats.org/spreadsheetml/2006/main" count="345" uniqueCount="111">
  <si>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</si>
  <si>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</si>
  <si>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</si>
  <si>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</si>
  <si>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</si>
  <si>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</si>
  <si>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</si>
  <si>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</si>
  <si>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</si>
  <si>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</si>
  <si>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</si>
  <si>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</si>
  <si>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</si>
  <si>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</si>
  <si>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</si>
  <si>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</si>
  <si>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</si>
  <si>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</si>
  <si>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</si>
  <si>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</si>
  <si>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</si>
  <si>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</si>
  <si>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</si>
  <si>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</si>
  <si>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</si>
  <si>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</si>
  <si>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</si>
  <si>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</si>
  <si>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</si>
  <si>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</si>
  <si>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</si>
  <si>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</si>
  <si>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</si>
  <si>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</si>
  <si>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</si>
  <si>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</si>
  <si>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</si>
  <si>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</si>
  <si>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</si>
  <si>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 1 шт</t>
  </si>
  <si>
    <t>ттк</t>
  </si>
  <si>
    <t>Рис отварной</t>
  </si>
  <si>
    <t>Хлеб ржаной</t>
  </si>
  <si>
    <t>Картофельное пюре</t>
  </si>
  <si>
    <t>сладкое</t>
  </si>
  <si>
    <t>Каша гречневая рассыпчатая</t>
  </si>
  <si>
    <t>муниципальное общеобразовательное учреждение «Средняя школа № 23»</t>
  </si>
  <si>
    <t>Директор</t>
  </si>
  <si>
    <t>И.С. Тоболкина</t>
  </si>
  <si>
    <t>Блинчики</t>
  </si>
  <si>
    <t>Чай с лимоном</t>
  </si>
  <si>
    <t>Молоко сгущеное</t>
  </si>
  <si>
    <t>Суп-лапша на курином бульоне с курицей</t>
  </si>
  <si>
    <t>Голубцы по-ярославски с мясом и соусом</t>
  </si>
  <si>
    <t>Чай</t>
  </si>
  <si>
    <t>Хлеб пшеничный</t>
  </si>
  <si>
    <t>Пряник</t>
  </si>
  <si>
    <t>ТТК</t>
  </si>
  <si>
    <t>22/2</t>
  </si>
  <si>
    <t>Рассольник ленинградский</t>
  </si>
  <si>
    <t>Биточки "Волжские" с соусом</t>
  </si>
  <si>
    <t>Компот из сухофруктов</t>
  </si>
  <si>
    <t>Каша жидкая молочная из риса и пшена</t>
  </si>
  <si>
    <t>Чай с молоком сгущеным</t>
  </si>
  <si>
    <t>Бутерброд с сыром</t>
  </si>
  <si>
    <t>Борщ с капустой и картофелем</t>
  </si>
  <si>
    <t>Котлета "Фунтик" с соусом</t>
  </si>
  <si>
    <t>Компот из свежих плодов</t>
  </si>
  <si>
    <t>Макароны с сыром</t>
  </si>
  <si>
    <t>Фрукт</t>
  </si>
  <si>
    <t>Печенье</t>
  </si>
  <si>
    <t>62</t>
  </si>
  <si>
    <t>330/1</t>
  </si>
  <si>
    <t>Наггетсы с соусом</t>
  </si>
  <si>
    <t>Суп фасолевый</t>
  </si>
  <si>
    <t>Плов с мясом</t>
  </si>
  <si>
    <t>Чай с пониженным содержанием сахара</t>
  </si>
  <si>
    <t>Суп крестьянский с крупой со сметаной</t>
  </si>
  <si>
    <t>Котлета Рыжик с соусом</t>
  </si>
  <si>
    <t>Картофель отварной</t>
  </si>
  <si>
    <t>Каша жидкая геркулесовая</t>
  </si>
  <si>
    <t>Какао с молоком сгущеным</t>
  </si>
  <si>
    <t>74</t>
  </si>
  <si>
    <t xml:space="preserve">Оладьи </t>
  </si>
  <si>
    <t>Соус фруктовый (повидло)</t>
  </si>
  <si>
    <t>Щи по-уральски с крупой</t>
  </si>
  <si>
    <t>70</t>
  </si>
  <si>
    <t>Зраза Любимая</t>
  </si>
  <si>
    <t xml:space="preserve">Чай </t>
  </si>
  <si>
    <t>Каша жидкая молочная пшенная</t>
  </si>
  <si>
    <t>Бутерброд с мясом копчено-запеченым</t>
  </si>
  <si>
    <t>Котлета "Морячок" с соусом</t>
  </si>
  <si>
    <t>Напиток из шиповника</t>
  </si>
  <si>
    <t>Суп гороховый</t>
  </si>
  <si>
    <t>Соус "Альфредо"</t>
  </si>
  <si>
    <t>16/2</t>
  </si>
  <si>
    <t>Котлета "Умка" с соусом</t>
  </si>
  <si>
    <t>Суп картофельный с рыбой</t>
  </si>
  <si>
    <t>Азу "Рататуй"</t>
  </si>
  <si>
    <t>Суп из овощей со сметаной</t>
  </si>
  <si>
    <t>Паста болоньезе</t>
  </si>
  <si>
    <t>75</t>
  </si>
  <si>
    <t>Тефтели Мит-бол</t>
  </si>
  <si>
    <t>Яблоко</t>
  </si>
  <si>
    <t>Огурцы порционные свежие</t>
  </si>
  <si>
    <t>Кукуруза консервированная</t>
  </si>
  <si>
    <t>Помидоры порционные свежие</t>
  </si>
  <si>
    <t>Гоошек консервированный</t>
  </si>
  <si>
    <t>Макароны отварные</t>
  </si>
  <si>
    <t>Икра кабачковая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</si>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</sst>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AF1D2"/>
        <bgColor indexed="64"/>
      </patternFill>
    </fill>
    <fill>
      <patternFill patternType="solid">
        <fgColor rgb="FFFAF1D2"/>
        <bgColor indexed="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0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5" fillId="5" borderId="2" xfId="0" applyFont="1" applyFill="1" applyBorder="1"/>
    <xf numFmtId="0" fontId="0" fillId="6" borderId="23" xfId="0" applyFont="1" applyFill="1" applyBorder="1" applyAlignment="1" applyProtection="1">
      <alignment vertical="center" wrapText="1"/>
      <protection locked="0"/>
    </xf>
    <xf numFmtId="0" fontId="0" fillId="6" borderId="24" xfId="0" applyNumberFormat="1" applyFill="1" applyBorder="1" applyProtection="1">
      <protection locked="0"/>
    </xf>
    <xf numFmtId="0" fontId="0" fillId="6" borderId="24" xfId="0" applyFont="1" applyFill="1" applyBorder="1" applyAlignment="1" applyProtection="1">
      <alignment wrapText="1"/>
      <protection locked="0"/>
    </xf>
    <xf numFmtId="164" fontId="0" fillId="6" borderId="24" xfId="0" applyNumberFormat="1" applyFill="1" applyBorder="1" applyAlignment="1" applyProtection="1">
      <alignment horizontal="right"/>
      <protection locked="0"/>
    </xf>
    <xf numFmtId="164" fontId="0" fillId="6" borderId="24" xfId="0" applyNumberFormat="1" applyFont="1" applyFill="1" applyBorder="1" applyAlignment="1" applyProtection="1">
      <alignment horizontal="right"/>
      <protection locked="0"/>
    </xf>
    <xf numFmtId="0" fontId="0" fillId="6" borderId="26" xfId="0" applyFont="1" applyFill="1" applyBorder="1" applyAlignment="1" applyProtection="1">
      <alignment wrapText="1"/>
      <protection locked="0"/>
    </xf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6" borderId="28" xfId="0" applyNumberFormat="1" applyFont="1" applyFill="1" applyBorder="1" applyAlignment="1" applyProtection="1">
      <alignment horizontal="right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4" xfId="0" applyFill="1" applyBorder="1" applyProtection="1">
      <protection locked="0"/>
    </xf>
    <xf numFmtId="0" fontId="15" fillId="5" borderId="24" xfId="0" applyFont="1" applyFill="1" applyBorder="1" applyProtection="1">
      <protection locked="0"/>
    </xf>
    <xf numFmtId="0" fontId="0" fillId="6" borderId="25" xfId="0" applyFont="1" applyFill="1" applyBorder="1" applyAlignment="1" applyProtection="1">
      <alignment wrapText="1"/>
      <protection locked="0"/>
    </xf>
    <xf numFmtId="2" fontId="15" fillId="5" borderId="24" xfId="1" applyNumberFormat="1" applyFont="1" applyFill="1" applyBorder="1" applyAlignment="1">
      <alignment horizontal="right" vertical="center" wrapText="1"/>
    </xf>
    <xf numFmtId="1" fontId="15" fillId="5" borderId="24" xfId="1" applyNumberFormat="1" applyFont="1" applyFill="1" applyBorder="1" applyAlignment="1">
      <alignment horizontal="right" vertical="center" wrapText="1"/>
    </xf>
    <xf numFmtId="164" fontId="15" fillId="6" borderId="24" xfId="0" applyNumberFormat="1" applyFont="1" applyFill="1" applyBorder="1" applyAlignment="1" applyProtection="1">
      <alignment horizontal="right"/>
      <protection locked="0"/>
    </xf>
    <xf numFmtId="1" fontId="0" fillId="6" borderId="24" xfId="0" applyNumberFormat="1" applyFill="1" applyBorder="1" applyProtection="1">
      <protection locked="0"/>
    </xf>
    <xf numFmtId="164" fontId="0" fillId="6" borderId="27" xfId="0" applyNumberFormat="1" applyFont="1" applyFill="1" applyBorder="1" applyAlignment="1" applyProtection="1">
      <alignment horizontal="right"/>
      <protection locked="0"/>
    </xf>
    <xf numFmtId="0" fontId="5" fillId="7" borderId="2" xfId="0" applyFont="1" applyFill="1" applyBorder="1" applyAlignment="1">
      <alignment vertical="top" wrapText="1"/>
    </xf>
    <xf numFmtId="0" fontId="0" fillId="6" borderId="25" xfId="0" applyFill="1" applyBorder="1" applyProtection="1">
      <protection locked="0"/>
    </xf>
    <xf numFmtId="49" fontId="0" fillId="6" borderId="24" xfId="0" applyNumberFormat="1" applyFill="1" applyBorder="1" applyProtection="1">
      <protection locked="0"/>
    </xf>
    <xf numFmtId="0" fontId="0" fillId="6" borderId="24" xfId="0" applyFill="1" applyBorder="1" applyAlignment="1" applyProtection="1">
      <alignment horizontal="right"/>
      <protection locked="0"/>
    </xf>
    <xf numFmtId="0" fontId="0" fillId="6" borderId="24" xfId="0" applyFill="1" applyBorder="1" applyProtection="1"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 applyProtection="1">
      <alignment vertical="top" wrapText="1"/>
      <protection locked="0"/>
    </xf>
    <xf numFmtId="0" fontId="0" fillId="6" borderId="23" xfId="0" applyFont="1" applyFill="1" applyBorder="1" applyAlignment="1" applyProtection="1">
      <alignment wrapText="1"/>
      <protection locked="0"/>
    </xf>
    <xf numFmtId="0" fontId="5" fillId="2" borderId="29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Protection="1">
      <protection locked="0"/>
    </xf>
    <xf numFmtId="0" fontId="0" fillId="6" borderId="2" xfId="0" applyFont="1" applyFill="1" applyBorder="1" applyAlignment="1" applyProtection="1">
      <alignment wrapText="1"/>
      <protection locked="0"/>
    </xf>
    <xf numFmtId="0" fontId="0" fillId="6" borderId="2" xfId="0" applyNumberForma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164" fontId="0" fillId="6" borderId="24" xfId="0" applyNumberForma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horizontal="center" vertical="top" wrapText="1"/>
      <protection locked="0"/>
    </xf>
    <xf numFmtId="164" fontId="0" fillId="9" borderId="24" xfId="0" applyNumberFormat="1" applyFill="1" applyBorder="1" applyAlignment="1" applyProtection="1">
      <alignment horizontal="right"/>
      <protection locked="0"/>
    </xf>
    <xf numFmtId="164" fontId="0" fillId="9" borderId="24" xfId="0" applyNumberFormat="1" applyFont="1" applyFill="1" applyBorder="1" applyAlignment="1" applyProtection="1">
      <alignment horizontal="right"/>
      <protection locked="0"/>
    </xf>
    <xf numFmtId="0" fontId="5" fillId="8" borderId="24" xfId="0" applyFont="1" applyFill="1" applyBorder="1" applyAlignment="1" applyProtection="1">
      <alignment vertical="top" wrapText="1"/>
      <protection locked="0"/>
    </xf>
    <xf numFmtId="0" fontId="5" fillId="8" borderId="24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8" borderId="24" xfId="0" applyFill="1" applyBorder="1" applyProtection="1">
      <protection locked="0"/>
    </xf>
    <xf numFmtId="0" fontId="0" fillId="8" borderId="24" xfId="0" applyFill="1" applyBorder="1" applyAlignment="1" applyProtection="1">
      <alignment wrapText="1"/>
      <protection locked="0"/>
    </xf>
    <xf numFmtId="0" fontId="1" fillId="7" borderId="2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vertical="top" wrapText="1"/>
      <protection locked="0"/>
    </xf>
    <xf numFmtId="0" fontId="3" fillId="7" borderId="2" xfId="0" applyFont="1" applyFill="1" applyBorder="1" applyProtection="1">
      <protection locked="0"/>
    </xf>
    <xf numFmtId="0" fontId="5" fillId="8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AF1D2"/>
      <color rgb="FFFFCCCC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5" t="s">
        <v>46</v>
      </c>
      <c r="D1" s="96"/>
      <c r="E1" s="96"/>
      <c r="F1" s="12" t="s">
        <v>16</v>
      </c>
      <c r="G1" s="2" t="s">
        <v>17</v>
      </c>
      <c r="H1" s="97" t="s">
        <v>47</v>
      </c>
      <c r="I1" s="97"/>
      <c r="J1" s="97"/>
      <c r="K1" s="97"/>
    </row>
    <row r="2" spans="1:12" ht="18" x14ac:dyDescent="0.2">
      <c r="A2" s="35" t="s">
        <v>6</v>
      </c>
      <c r="C2" s="2"/>
      <c r="G2" s="2" t="s">
        <v>18</v>
      </c>
      <c r="H2" s="97" t="s">
        <v>48</v>
      </c>
      <c r="I2" s="97"/>
      <c r="J2" s="97"/>
      <c r="K2" s="9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1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83</v>
      </c>
      <c r="F6" s="40">
        <v>140</v>
      </c>
      <c r="G6" s="40">
        <v>11</v>
      </c>
      <c r="H6" s="40">
        <v>11</v>
      </c>
      <c r="I6" s="40">
        <v>58</v>
      </c>
      <c r="J6" s="40">
        <v>373</v>
      </c>
      <c r="K6" s="41" t="s">
        <v>57</v>
      </c>
      <c r="L6" s="40"/>
    </row>
    <row r="7" spans="1:12" ht="15" x14ac:dyDescent="0.25">
      <c r="A7" s="23"/>
      <c r="B7" s="15"/>
      <c r="C7" s="11"/>
      <c r="D7" s="6"/>
      <c r="E7" s="42" t="s">
        <v>84</v>
      </c>
      <c r="F7" s="43">
        <v>60</v>
      </c>
      <c r="G7" s="43">
        <v>0</v>
      </c>
      <c r="H7" s="43">
        <v>0</v>
      </c>
      <c r="I7" s="43">
        <v>19</v>
      </c>
      <c r="J7" s="43">
        <v>74</v>
      </c>
      <c r="K7" s="44" t="s">
        <v>57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0</v>
      </c>
      <c r="H8" s="43">
        <v>0</v>
      </c>
      <c r="I8" s="43">
        <v>10</v>
      </c>
      <c r="J8" s="43">
        <v>38</v>
      </c>
      <c r="K8" s="44">
        <v>262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103</v>
      </c>
      <c r="F10" s="43">
        <v>150</v>
      </c>
      <c r="G10" s="43">
        <v>0</v>
      </c>
      <c r="H10" s="43">
        <v>1</v>
      </c>
      <c r="I10" s="43">
        <v>17</v>
      </c>
      <c r="J10" s="43">
        <v>73</v>
      </c>
      <c r="K10" s="44">
        <v>231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11</v>
      </c>
      <c r="H13" s="19">
        <f t="shared" si="0"/>
        <v>12</v>
      </c>
      <c r="I13" s="19">
        <f t="shared" si="0"/>
        <v>104</v>
      </c>
      <c r="J13" s="19">
        <f t="shared" si="0"/>
        <v>558</v>
      </c>
      <c r="K13" s="25"/>
      <c r="L13" s="19"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104</v>
      </c>
      <c r="F14" s="63">
        <v>60</v>
      </c>
      <c r="G14" s="77">
        <v>0</v>
      </c>
      <c r="H14" s="77">
        <v>0</v>
      </c>
      <c r="I14" s="77">
        <v>1</v>
      </c>
      <c r="J14" s="64">
        <v>7</v>
      </c>
      <c r="K14" s="72" t="s">
        <v>57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85</v>
      </c>
      <c r="F15" s="55">
        <v>200</v>
      </c>
      <c r="G15" s="77">
        <v>2</v>
      </c>
      <c r="H15" s="77">
        <v>4</v>
      </c>
      <c r="I15" s="77">
        <v>7</v>
      </c>
      <c r="J15" s="68">
        <v>73</v>
      </c>
      <c r="K15" s="73" t="s">
        <v>86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78</v>
      </c>
      <c r="F16" s="55">
        <v>120</v>
      </c>
      <c r="G16" s="77">
        <v>10</v>
      </c>
      <c r="H16" s="77">
        <v>18</v>
      </c>
      <c r="I16" s="77">
        <v>14</v>
      </c>
      <c r="J16" s="68">
        <v>253</v>
      </c>
      <c r="K16" s="74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6" t="s">
        <v>41</v>
      </c>
      <c r="F17" s="69">
        <v>150</v>
      </c>
      <c r="G17" s="57">
        <v>4</v>
      </c>
      <c r="H17" s="57">
        <v>4</v>
      </c>
      <c r="I17" s="58">
        <v>38</v>
      </c>
      <c r="J17" s="57">
        <v>205</v>
      </c>
      <c r="K17" s="75">
        <v>203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55">
        <v>200</v>
      </c>
      <c r="G18" s="77">
        <v>0</v>
      </c>
      <c r="H18" s="77">
        <v>0</v>
      </c>
      <c r="I18" s="77">
        <v>10</v>
      </c>
      <c r="J18" s="57">
        <v>19</v>
      </c>
      <c r="K18" s="75" t="s">
        <v>57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69">
        <v>20</v>
      </c>
      <c r="G19" s="77">
        <v>1</v>
      </c>
      <c r="H19" s="77">
        <v>0</v>
      </c>
      <c r="I19" s="77">
        <v>9</v>
      </c>
      <c r="J19" s="57">
        <v>45</v>
      </c>
      <c r="K19" s="78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69">
        <v>65</v>
      </c>
      <c r="G20" s="77">
        <v>4</v>
      </c>
      <c r="H20" s="77">
        <v>1</v>
      </c>
      <c r="I20" s="77">
        <v>27</v>
      </c>
      <c r="J20" s="57">
        <v>126</v>
      </c>
      <c r="K20" s="78"/>
      <c r="L20" s="43"/>
    </row>
    <row r="21" spans="1:12" ht="15" x14ac:dyDescent="0.25">
      <c r="A21" s="23"/>
      <c r="B21" s="15"/>
      <c r="C21" s="11"/>
      <c r="D21" s="6"/>
      <c r="E21" s="42"/>
      <c r="F21" s="63"/>
      <c r="G21" s="77"/>
      <c r="H21" s="77"/>
      <c r="I21" s="77"/>
      <c r="J21" s="64"/>
      <c r="K21" s="72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1">SUM(G14:G22)</f>
        <v>21</v>
      </c>
      <c r="H23" s="19">
        <f t="shared" si="1"/>
        <v>27</v>
      </c>
      <c r="I23" s="19">
        <f t="shared" si="1"/>
        <v>106</v>
      </c>
      <c r="J23" s="19">
        <f t="shared" si="1"/>
        <v>728</v>
      </c>
      <c r="K23" s="25"/>
      <c r="L23" s="19"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98" t="s">
        <v>4</v>
      </c>
      <c r="D24" s="99"/>
      <c r="E24" s="31"/>
      <c r="F24" s="32">
        <f>F13+F23</f>
        <v>1365</v>
      </c>
      <c r="G24" s="32">
        <f t="shared" ref="G24:J24" si="2">G13+G23</f>
        <v>32</v>
      </c>
      <c r="H24" s="32">
        <f t="shared" si="2"/>
        <v>39</v>
      </c>
      <c r="I24" s="32">
        <f t="shared" si="2"/>
        <v>210</v>
      </c>
      <c r="J24" s="32">
        <f t="shared" si="2"/>
        <v>1286</v>
      </c>
      <c r="K24" s="32"/>
      <c r="L24" s="32">
        <f t="shared" ref="L24" si="3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89</v>
      </c>
      <c r="F25" s="40">
        <v>230</v>
      </c>
      <c r="G25" s="40">
        <v>8</v>
      </c>
      <c r="H25" s="40">
        <v>8</v>
      </c>
      <c r="I25" s="40">
        <v>37</v>
      </c>
      <c r="J25" s="40">
        <v>246</v>
      </c>
      <c r="K25" s="41">
        <v>128</v>
      </c>
      <c r="L25" s="40"/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6" t="s">
        <v>63</v>
      </c>
      <c r="F27" s="43">
        <v>200</v>
      </c>
      <c r="G27" s="43">
        <v>2</v>
      </c>
      <c r="H27" s="43">
        <v>2</v>
      </c>
      <c r="I27" s="43">
        <v>13</v>
      </c>
      <c r="J27" s="43">
        <v>72</v>
      </c>
      <c r="K27" s="44" t="s">
        <v>57</v>
      </c>
      <c r="L27" s="43"/>
    </row>
    <row r="28" spans="1:12" ht="15" x14ac:dyDescent="0.25">
      <c r="A28" s="14"/>
      <c r="B28" s="15"/>
      <c r="C28" s="11"/>
      <c r="D28" s="7" t="s">
        <v>23</v>
      </c>
      <c r="E28" s="79" t="s">
        <v>90</v>
      </c>
      <c r="F28" s="43">
        <v>35</v>
      </c>
      <c r="G28" s="43">
        <v>3</v>
      </c>
      <c r="H28" s="43">
        <v>4</v>
      </c>
      <c r="I28" s="43">
        <v>9</v>
      </c>
      <c r="J28" s="43">
        <v>83</v>
      </c>
      <c r="K28" s="44">
        <v>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79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89" t="s">
        <v>44</v>
      </c>
      <c r="E31" s="59" t="s">
        <v>70</v>
      </c>
      <c r="F31" s="43">
        <v>40</v>
      </c>
      <c r="G31" s="43">
        <v>3</v>
      </c>
      <c r="H31" s="43">
        <v>4</v>
      </c>
      <c r="I31" s="43">
        <v>31</v>
      </c>
      <c r="J31" s="43"/>
      <c r="K31" s="44" t="s">
        <v>57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16</v>
      </c>
      <c r="H32" s="19">
        <f t="shared" ref="H32" si="5">SUM(H25:H31)</f>
        <v>18</v>
      </c>
      <c r="I32" s="19">
        <f t="shared" ref="I32" si="6">SUM(I25:I31)</f>
        <v>90</v>
      </c>
      <c r="J32" s="19">
        <f t="shared" ref="J32" si="7">SUM(J25:J31)</f>
        <v>401</v>
      </c>
      <c r="K32" s="25"/>
      <c r="L32" s="19"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105</v>
      </c>
      <c r="F33" s="63">
        <v>60</v>
      </c>
      <c r="G33" s="90">
        <v>2</v>
      </c>
      <c r="H33" s="90">
        <v>0</v>
      </c>
      <c r="I33" s="90">
        <v>4</v>
      </c>
      <c r="J33" s="64">
        <v>24</v>
      </c>
      <c r="K33" s="72">
        <v>33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55">
        <v>200</v>
      </c>
      <c r="G34" s="90">
        <v>3</v>
      </c>
      <c r="H34" s="90">
        <v>4</v>
      </c>
      <c r="I34" s="90">
        <v>13</v>
      </c>
      <c r="J34" s="68">
        <v>94</v>
      </c>
      <c r="K34" s="73" t="s">
        <v>58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87</v>
      </c>
      <c r="F35" s="55">
        <v>110</v>
      </c>
      <c r="G35" s="90">
        <v>10</v>
      </c>
      <c r="H35" s="90">
        <v>20</v>
      </c>
      <c r="I35" s="90">
        <v>14</v>
      </c>
      <c r="J35" s="68">
        <v>275</v>
      </c>
      <c r="K35" s="74" t="s">
        <v>57</v>
      </c>
      <c r="L35" s="43"/>
    </row>
    <row r="36" spans="1:12" ht="15" x14ac:dyDescent="0.25">
      <c r="A36" s="14"/>
      <c r="B36" s="15"/>
      <c r="C36" s="11"/>
      <c r="D36" s="7" t="s">
        <v>29</v>
      </c>
      <c r="E36" s="56" t="s">
        <v>43</v>
      </c>
      <c r="F36" s="69">
        <v>150</v>
      </c>
      <c r="G36" s="91">
        <v>3</v>
      </c>
      <c r="H36" s="91">
        <v>4</v>
      </c>
      <c r="I36" s="92">
        <v>22</v>
      </c>
      <c r="J36" s="57">
        <v>133</v>
      </c>
      <c r="K36" s="75">
        <v>91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55">
        <v>200</v>
      </c>
      <c r="G37" s="90">
        <v>0</v>
      </c>
      <c r="H37" s="90">
        <v>0</v>
      </c>
      <c r="I37" s="90">
        <v>10</v>
      </c>
      <c r="J37" s="57">
        <v>37</v>
      </c>
      <c r="K37" s="75">
        <v>261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69">
        <v>20</v>
      </c>
      <c r="G38" s="90">
        <v>1</v>
      </c>
      <c r="H38" s="90">
        <v>0</v>
      </c>
      <c r="I38" s="90">
        <v>9</v>
      </c>
      <c r="J38" s="57">
        <v>45</v>
      </c>
      <c r="K38" s="75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69">
        <v>65</v>
      </c>
      <c r="G39" s="90">
        <v>4</v>
      </c>
      <c r="H39" s="90">
        <v>1</v>
      </c>
      <c r="I39" s="90">
        <v>27</v>
      </c>
      <c r="J39" s="57">
        <v>126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63"/>
      <c r="G40" s="77"/>
      <c r="H40" s="77"/>
      <c r="I40" s="77"/>
      <c r="J40" s="64"/>
      <c r="K40" s="72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8">SUM(G33:G41)</f>
        <v>23</v>
      </c>
      <c r="H42" s="19">
        <f t="shared" ref="H42" si="9">SUM(H33:H41)</f>
        <v>29</v>
      </c>
      <c r="I42" s="19">
        <f t="shared" ref="I42" si="10">SUM(I33:I41)</f>
        <v>99</v>
      </c>
      <c r="J42" s="19">
        <f t="shared" ref="J42" si="11">SUM(J33:J41)</f>
        <v>734</v>
      </c>
      <c r="K42" s="25"/>
      <c r="L42" s="19">
        <v>75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8" t="s">
        <v>4</v>
      </c>
      <c r="D43" s="99"/>
      <c r="E43" s="31"/>
      <c r="F43" s="32">
        <f>F32+F42</f>
        <v>1310</v>
      </c>
      <c r="G43" s="32">
        <f t="shared" ref="G43" si="12">G32+G42</f>
        <v>39</v>
      </c>
      <c r="H43" s="32">
        <f t="shared" ref="H43" si="13">H32+H42</f>
        <v>47</v>
      </c>
      <c r="I43" s="32">
        <f t="shared" ref="I43" si="14">I32+I42</f>
        <v>189</v>
      </c>
      <c r="J43" s="32">
        <f t="shared" ref="J43:L43" si="15">J32+J42</f>
        <v>1135</v>
      </c>
      <c r="K43" s="32"/>
      <c r="L43" s="32">
        <f t="shared" si="15"/>
        <v>150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91</v>
      </c>
      <c r="F44" s="40">
        <v>90</v>
      </c>
      <c r="G44" s="76">
        <v>11</v>
      </c>
      <c r="H44" s="76">
        <v>1</v>
      </c>
      <c r="I44" s="76">
        <v>12</v>
      </c>
      <c r="J44" s="40">
        <v>68</v>
      </c>
      <c r="K44" s="41"/>
      <c r="L44" s="40"/>
    </row>
    <row r="45" spans="1:12" ht="15" x14ac:dyDescent="0.25">
      <c r="A45" s="23"/>
      <c r="B45" s="15"/>
      <c r="C45" s="11"/>
      <c r="D45" s="5" t="s">
        <v>21</v>
      </c>
      <c r="E45" s="80" t="s">
        <v>41</v>
      </c>
      <c r="F45" s="43">
        <v>150</v>
      </c>
      <c r="G45" s="43">
        <v>4</v>
      </c>
      <c r="H45" s="43">
        <v>4</v>
      </c>
      <c r="I45" s="43">
        <v>38</v>
      </c>
      <c r="J45" s="43">
        <v>205</v>
      </c>
      <c r="K45" s="44">
        <v>203</v>
      </c>
      <c r="L45" s="43"/>
    </row>
    <row r="46" spans="1:12" ht="15" x14ac:dyDescent="0.25">
      <c r="A46" s="23"/>
      <c r="B46" s="15"/>
      <c r="C46" s="11"/>
      <c r="D46" s="7" t="s">
        <v>22</v>
      </c>
      <c r="E46" s="56" t="s">
        <v>92</v>
      </c>
      <c r="F46" s="43">
        <v>200</v>
      </c>
      <c r="G46" s="43">
        <v>0</v>
      </c>
      <c r="H46" s="43">
        <v>0</v>
      </c>
      <c r="I46" s="43">
        <v>19</v>
      </c>
      <c r="J46" s="43">
        <v>74</v>
      </c>
      <c r="K46" s="44" t="s">
        <v>57</v>
      </c>
      <c r="L46" s="43"/>
    </row>
    <row r="47" spans="1:12" ht="15" x14ac:dyDescent="0.25">
      <c r="A47" s="23"/>
      <c r="B47" s="15"/>
      <c r="C47" s="11"/>
      <c r="D47" s="7" t="s">
        <v>23</v>
      </c>
      <c r="E47" s="56" t="s">
        <v>42</v>
      </c>
      <c r="F47" s="43">
        <v>32.5</v>
      </c>
      <c r="G47" s="43">
        <v>2</v>
      </c>
      <c r="H47" s="43">
        <v>0</v>
      </c>
      <c r="I47" s="43">
        <v>14</v>
      </c>
      <c r="J47" s="43">
        <v>63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44</v>
      </c>
      <c r="E49" s="59" t="s">
        <v>70</v>
      </c>
      <c r="F49" s="43">
        <v>40</v>
      </c>
      <c r="G49" s="43">
        <v>3</v>
      </c>
      <c r="H49" s="43">
        <v>4</v>
      </c>
      <c r="I49" s="43">
        <v>36</v>
      </c>
      <c r="J49" s="43">
        <v>169</v>
      </c>
      <c r="K49" s="44" t="s">
        <v>57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512.5</v>
      </c>
      <c r="G51" s="19">
        <f t="shared" ref="G51" si="16">SUM(G44:G50)</f>
        <v>20</v>
      </c>
      <c r="H51" s="19">
        <f t="shared" ref="H51" si="17">SUM(H44:H50)</f>
        <v>9</v>
      </c>
      <c r="I51" s="19">
        <f t="shared" ref="I51" si="18">SUM(I44:I50)</f>
        <v>119</v>
      </c>
      <c r="J51" s="19">
        <f t="shared" ref="J51" si="19">SUM(J44:J50)</f>
        <v>579</v>
      </c>
      <c r="K51" s="25"/>
      <c r="L51" s="19"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3" t="s">
        <v>106</v>
      </c>
      <c r="F52" s="63">
        <v>60</v>
      </c>
      <c r="G52" s="94">
        <v>0</v>
      </c>
      <c r="H52" s="94">
        <v>0</v>
      </c>
      <c r="I52" s="94">
        <v>3</v>
      </c>
      <c r="J52" s="64">
        <v>30</v>
      </c>
      <c r="K52" s="72" t="s">
        <v>57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93</v>
      </c>
      <c r="F53" s="55">
        <v>200</v>
      </c>
      <c r="G53" s="94">
        <v>6</v>
      </c>
      <c r="H53" s="94">
        <v>7</v>
      </c>
      <c r="I53" s="94">
        <v>19</v>
      </c>
      <c r="J53" s="68">
        <v>159</v>
      </c>
      <c r="K53" s="73" t="s">
        <v>95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94</v>
      </c>
      <c r="F54" s="55">
        <v>90</v>
      </c>
      <c r="G54" s="94">
        <v>9</v>
      </c>
      <c r="H54" s="94">
        <v>11</v>
      </c>
      <c r="I54" s="94">
        <v>6</v>
      </c>
      <c r="J54" s="68">
        <v>157</v>
      </c>
      <c r="K54" s="74" t="s">
        <v>57</v>
      </c>
      <c r="L54" s="43"/>
    </row>
    <row r="55" spans="1:12" ht="15" x14ac:dyDescent="0.25">
      <c r="A55" s="23"/>
      <c r="B55" s="15"/>
      <c r="C55" s="11"/>
      <c r="D55" s="7" t="s">
        <v>29</v>
      </c>
      <c r="E55" s="56" t="s">
        <v>45</v>
      </c>
      <c r="F55" s="69">
        <v>150</v>
      </c>
      <c r="G55" s="91">
        <v>9</v>
      </c>
      <c r="H55" s="91">
        <v>4.99</v>
      </c>
      <c r="I55" s="92">
        <v>47</v>
      </c>
      <c r="J55" s="57">
        <v>255</v>
      </c>
      <c r="K55" s="75" t="s">
        <v>72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55">
        <v>200</v>
      </c>
      <c r="G56" s="94">
        <v>1</v>
      </c>
      <c r="H56" s="94">
        <v>0</v>
      </c>
      <c r="I56" s="94">
        <v>20</v>
      </c>
      <c r="J56" s="57">
        <v>69</v>
      </c>
      <c r="K56" s="75">
        <v>241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69">
        <v>20</v>
      </c>
      <c r="G57" s="94">
        <v>1</v>
      </c>
      <c r="H57" s="94">
        <v>0</v>
      </c>
      <c r="I57" s="94">
        <v>9</v>
      </c>
      <c r="J57" s="57">
        <v>45</v>
      </c>
      <c r="K57" s="75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69">
        <v>32.5</v>
      </c>
      <c r="G58" s="94">
        <v>2</v>
      </c>
      <c r="H58" s="94">
        <v>0</v>
      </c>
      <c r="I58" s="94">
        <v>14</v>
      </c>
      <c r="J58" s="57">
        <v>63</v>
      </c>
      <c r="K58" s="44"/>
      <c r="L58" s="43"/>
    </row>
    <row r="59" spans="1:12" ht="15" x14ac:dyDescent="0.25">
      <c r="A59" s="23"/>
      <c r="B59" s="15"/>
      <c r="C59" s="11"/>
      <c r="D59" s="6" t="s">
        <v>44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63"/>
      <c r="G60" s="77"/>
      <c r="H60" s="77"/>
      <c r="I60" s="77"/>
      <c r="J60" s="64"/>
      <c r="K60" s="7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752.5</v>
      </c>
      <c r="G61" s="19">
        <f t="shared" ref="G61" si="20">SUM(G52:G60)</f>
        <v>28</v>
      </c>
      <c r="H61" s="19">
        <f t="shared" ref="H61" si="21">SUM(H52:H60)</f>
        <v>22.990000000000002</v>
      </c>
      <c r="I61" s="19">
        <f t="shared" ref="I61" si="22">SUM(I52:I60)</f>
        <v>118</v>
      </c>
      <c r="J61" s="19">
        <f t="shared" ref="J61" si="23">SUM(J52:J60)</f>
        <v>778</v>
      </c>
      <c r="K61" s="25"/>
      <c r="L61" s="19">
        <v>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8" t="s">
        <v>4</v>
      </c>
      <c r="D62" s="99"/>
      <c r="E62" s="31"/>
      <c r="F62" s="32">
        <f>F51+F61</f>
        <v>1265</v>
      </c>
      <c r="G62" s="32">
        <f t="shared" ref="G62" si="24">G51+G61</f>
        <v>48</v>
      </c>
      <c r="H62" s="32">
        <f t="shared" ref="H62" si="25">H51+H61</f>
        <v>31.990000000000002</v>
      </c>
      <c r="I62" s="32">
        <f t="shared" ref="I62" si="26">I51+I61</f>
        <v>237</v>
      </c>
      <c r="J62" s="32">
        <f t="shared" ref="J62:L62" si="27">J51+J61</f>
        <v>1357</v>
      </c>
      <c r="K62" s="32"/>
      <c r="L62" s="32">
        <f t="shared" si="27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96</v>
      </c>
      <c r="F63" s="40">
        <v>120</v>
      </c>
      <c r="G63" s="76">
        <v>10</v>
      </c>
      <c r="H63" s="76">
        <v>18</v>
      </c>
      <c r="I63" s="76">
        <v>14</v>
      </c>
      <c r="J63" s="40">
        <v>253</v>
      </c>
      <c r="K63" s="41" t="s">
        <v>57</v>
      </c>
      <c r="L63" s="40"/>
    </row>
    <row r="64" spans="1:12" ht="15" x14ac:dyDescent="0.25">
      <c r="A64" s="23"/>
      <c r="B64" s="15"/>
      <c r="C64" s="11"/>
      <c r="D64" s="89" t="s">
        <v>21</v>
      </c>
      <c r="E64" s="79" t="s">
        <v>108</v>
      </c>
      <c r="F64" s="43">
        <v>150</v>
      </c>
      <c r="G64" s="77">
        <v>5</v>
      </c>
      <c r="H64" s="77">
        <v>4</v>
      </c>
      <c r="I64" s="77">
        <v>37</v>
      </c>
      <c r="J64" s="43">
        <v>200</v>
      </c>
      <c r="K64" s="44">
        <v>5</v>
      </c>
      <c r="L64" s="43"/>
    </row>
    <row r="65" spans="1:12" ht="15" x14ac:dyDescent="0.25">
      <c r="A65" s="23"/>
      <c r="B65" s="15"/>
      <c r="C65" s="11"/>
      <c r="D65" s="7" t="s">
        <v>22</v>
      </c>
      <c r="E65" s="56" t="s">
        <v>63</v>
      </c>
      <c r="F65" s="43">
        <v>200</v>
      </c>
      <c r="G65" s="77">
        <v>2</v>
      </c>
      <c r="H65" s="77">
        <v>2</v>
      </c>
      <c r="I65" s="77">
        <v>13</v>
      </c>
      <c r="J65" s="43">
        <v>72</v>
      </c>
      <c r="K65" s="44" t="s">
        <v>57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32.5</v>
      </c>
      <c r="G66" s="77">
        <v>2</v>
      </c>
      <c r="H66" s="77">
        <v>0</v>
      </c>
      <c r="I66" s="77">
        <v>14</v>
      </c>
      <c r="J66" s="43">
        <v>63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79"/>
      <c r="F67" s="43"/>
      <c r="G67" s="77"/>
      <c r="H67" s="77"/>
      <c r="I67" s="77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502.5</v>
      </c>
      <c r="G70" s="19">
        <f t="shared" ref="G70" si="28">SUM(G63:G69)</f>
        <v>19</v>
      </c>
      <c r="H70" s="19">
        <f t="shared" ref="H70" si="29">SUM(H63:H69)</f>
        <v>24</v>
      </c>
      <c r="I70" s="19">
        <f t="shared" ref="I70" si="30">SUM(I63:I69)</f>
        <v>78</v>
      </c>
      <c r="J70" s="19">
        <f t="shared" ref="J70" si="31">SUM(J63:J69)</f>
        <v>588</v>
      </c>
      <c r="K70" s="25"/>
      <c r="L70" s="19"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107</v>
      </c>
      <c r="F71" s="63">
        <v>60</v>
      </c>
      <c r="G71" s="90">
        <v>2</v>
      </c>
      <c r="H71" s="90">
        <v>0</v>
      </c>
      <c r="I71" s="90">
        <v>4</v>
      </c>
      <c r="J71" s="64">
        <v>56</v>
      </c>
      <c r="K71" s="72">
        <v>97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97</v>
      </c>
      <c r="F72" s="55">
        <v>200</v>
      </c>
      <c r="G72" s="90">
        <v>3</v>
      </c>
      <c r="H72" s="90">
        <v>4</v>
      </c>
      <c r="I72" s="90">
        <v>16</v>
      </c>
      <c r="J72" s="68">
        <v>111</v>
      </c>
      <c r="K72" s="73" t="s">
        <v>57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98</v>
      </c>
      <c r="F73" s="55">
        <v>240</v>
      </c>
      <c r="G73" s="90">
        <v>15</v>
      </c>
      <c r="H73" s="90">
        <v>27</v>
      </c>
      <c r="I73" s="90">
        <v>31</v>
      </c>
      <c r="J73" s="68">
        <v>426</v>
      </c>
      <c r="K73" s="74" t="s">
        <v>57</v>
      </c>
      <c r="L73" s="43"/>
    </row>
    <row r="74" spans="1:12" ht="15" x14ac:dyDescent="0.25">
      <c r="A74" s="23"/>
      <c r="B74" s="15"/>
      <c r="C74" s="11"/>
      <c r="D74" s="7" t="s">
        <v>29</v>
      </c>
      <c r="E74" s="56"/>
      <c r="F74" s="69"/>
      <c r="G74" s="91"/>
      <c r="H74" s="91"/>
      <c r="I74" s="92"/>
      <c r="J74" s="57"/>
      <c r="K74" s="75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55">
        <v>200</v>
      </c>
      <c r="G75" s="90">
        <v>0</v>
      </c>
      <c r="H75" s="90">
        <v>0</v>
      </c>
      <c r="I75" s="90">
        <v>10</v>
      </c>
      <c r="J75" s="57">
        <v>19</v>
      </c>
      <c r="K75" s="75" t="s">
        <v>57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69"/>
      <c r="G76" s="90"/>
      <c r="H76" s="90"/>
      <c r="I76" s="90"/>
      <c r="J76" s="57"/>
      <c r="K76" s="75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69">
        <v>32.5</v>
      </c>
      <c r="G77" s="90">
        <v>2</v>
      </c>
      <c r="H77" s="90">
        <v>0</v>
      </c>
      <c r="I77" s="90">
        <v>14</v>
      </c>
      <c r="J77" s="57">
        <v>63</v>
      </c>
      <c r="K77" s="75"/>
      <c r="L77" s="43"/>
    </row>
    <row r="78" spans="1:12" ht="15" x14ac:dyDescent="0.25">
      <c r="A78" s="23"/>
      <c r="B78" s="15"/>
      <c r="C78" s="11"/>
      <c r="D78" s="6"/>
      <c r="E78" s="42"/>
      <c r="F78" s="63"/>
      <c r="G78" s="77"/>
      <c r="H78" s="77"/>
      <c r="I78" s="77"/>
      <c r="J78" s="64"/>
      <c r="K78" s="7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732.5</v>
      </c>
      <c r="G80" s="19">
        <f t="shared" ref="G80" si="32">SUM(G71:G79)</f>
        <v>22</v>
      </c>
      <c r="H80" s="19">
        <f t="shared" ref="H80" si="33">SUM(H71:H79)</f>
        <v>31</v>
      </c>
      <c r="I80" s="19">
        <f t="shared" ref="I80" si="34">SUM(I71:I79)</f>
        <v>75</v>
      </c>
      <c r="J80" s="19">
        <f t="shared" ref="J80" si="35">SUM(J71:J79)</f>
        <v>675</v>
      </c>
      <c r="K80" s="25"/>
      <c r="L80" s="19"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8" t="s">
        <v>4</v>
      </c>
      <c r="D81" s="99"/>
      <c r="E81" s="31"/>
      <c r="F81" s="32">
        <f>F70+F80</f>
        <v>1235</v>
      </c>
      <c r="G81" s="32">
        <f t="shared" ref="G81" si="36">G70+G80</f>
        <v>41</v>
      </c>
      <c r="H81" s="32">
        <f t="shared" ref="H81" si="37">H70+H80</f>
        <v>55</v>
      </c>
      <c r="I81" s="32">
        <f t="shared" ref="I81" si="38">I70+I80</f>
        <v>153</v>
      </c>
      <c r="J81" s="32">
        <f t="shared" ref="J81:L81" si="39">J70+J80</f>
        <v>1263</v>
      </c>
      <c r="K81" s="32"/>
      <c r="L81" s="32">
        <f t="shared" si="39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102</v>
      </c>
      <c r="F82" s="40">
        <v>100</v>
      </c>
      <c r="G82" s="40">
        <v>10</v>
      </c>
      <c r="H82" s="40">
        <v>8</v>
      </c>
      <c r="I82" s="40">
        <v>14</v>
      </c>
      <c r="J82" s="40">
        <v>119</v>
      </c>
      <c r="K82" s="41" t="s">
        <v>57</v>
      </c>
      <c r="L82" s="40"/>
    </row>
    <row r="83" spans="1:12" ht="15" x14ac:dyDescent="0.25">
      <c r="A83" s="23"/>
      <c r="B83" s="15"/>
      <c r="C83" s="11"/>
      <c r="D83" s="6" t="s">
        <v>29</v>
      </c>
      <c r="E83" s="79" t="s">
        <v>45</v>
      </c>
      <c r="F83" s="43">
        <v>190</v>
      </c>
      <c r="G83" s="43">
        <v>11</v>
      </c>
      <c r="H83" s="43">
        <v>6</v>
      </c>
      <c r="I83" s="43">
        <v>59</v>
      </c>
      <c r="J83" s="43">
        <v>324</v>
      </c>
      <c r="K83" s="44" t="s">
        <v>72</v>
      </c>
      <c r="L83" s="43"/>
    </row>
    <row r="84" spans="1:12" ht="15" x14ac:dyDescent="0.25">
      <c r="A84" s="23"/>
      <c r="B84" s="15"/>
      <c r="C84" s="11"/>
      <c r="D84" s="7" t="s">
        <v>22</v>
      </c>
      <c r="E84" s="56" t="s">
        <v>92</v>
      </c>
      <c r="F84" s="43">
        <v>200</v>
      </c>
      <c r="G84" s="43">
        <v>0</v>
      </c>
      <c r="H84" s="43">
        <v>0</v>
      </c>
      <c r="I84" s="43">
        <v>19</v>
      </c>
      <c r="J84" s="43">
        <v>74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56" t="s">
        <v>42</v>
      </c>
      <c r="F85" s="43">
        <v>32.5</v>
      </c>
      <c r="G85" s="43">
        <v>2</v>
      </c>
      <c r="H85" s="43">
        <v>0</v>
      </c>
      <c r="I85" s="43">
        <v>14</v>
      </c>
      <c r="J85" s="43">
        <v>63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522.5</v>
      </c>
      <c r="G89" s="19">
        <f t="shared" ref="G89" si="40">SUM(G82:G88)</f>
        <v>23</v>
      </c>
      <c r="H89" s="19">
        <f t="shared" ref="H89" si="41">SUM(H82:H88)</f>
        <v>14</v>
      </c>
      <c r="I89" s="19">
        <f t="shared" ref="I89" si="42">SUM(I82:I88)</f>
        <v>106</v>
      </c>
      <c r="J89" s="19">
        <f t="shared" ref="J89" si="43">SUM(J82:J88)</f>
        <v>580</v>
      </c>
      <c r="K89" s="25"/>
      <c r="L89" s="19"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109</v>
      </c>
      <c r="F90" s="63">
        <v>60</v>
      </c>
      <c r="G90" s="90">
        <v>1</v>
      </c>
      <c r="H90" s="90">
        <v>0</v>
      </c>
      <c r="I90" s="90">
        <v>4</v>
      </c>
      <c r="J90" s="64">
        <v>20</v>
      </c>
      <c r="K90" s="72">
        <v>38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99</v>
      </c>
      <c r="F91" s="55">
        <v>200</v>
      </c>
      <c r="G91" s="90">
        <v>2</v>
      </c>
      <c r="H91" s="90">
        <v>5</v>
      </c>
      <c r="I91" s="90">
        <v>10</v>
      </c>
      <c r="J91" s="68">
        <v>89</v>
      </c>
      <c r="K91" s="73" t="s">
        <v>101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55">
        <v>240</v>
      </c>
      <c r="G92" s="90">
        <v>12</v>
      </c>
      <c r="H92" s="90">
        <v>29</v>
      </c>
      <c r="I92" s="90">
        <v>31</v>
      </c>
      <c r="J92" s="68">
        <v>40.770000000000003</v>
      </c>
      <c r="K92" s="74" t="s">
        <v>57</v>
      </c>
      <c r="L92" s="43"/>
    </row>
    <row r="93" spans="1:12" ht="15" x14ac:dyDescent="0.25">
      <c r="A93" s="23"/>
      <c r="B93" s="15"/>
      <c r="C93" s="11"/>
      <c r="D93" s="7" t="s">
        <v>29</v>
      </c>
      <c r="E93" s="56"/>
      <c r="F93" s="69"/>
      <c r="G93" s="91"/>
      <c r="H93" s="91"/>
      <c r="I93" s="92"/>
      <c r="J93" s="57"/>
      <c r="K93" s="75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55">
        <v>200</v>
      </c>
      <c r="G94" s="90">
        <v>1</v>
      </c>
      <c r="H94" s="90">
        <v>0</v>
      </c>
      <c r="I94" s="90">
        <v>18</v>
      </c>
      <c r="J94" s="57">
        <v>69</v>
      </c>
      <c r="K94" s="75">
        <v>241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69"/>
      <c r="G95" s="90"/>
      <c r="H95" s="90"/>
      <c r="I95" s="90"/>
      <c r="J95" s="57"/>
      <c r="K95" s="75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88">
        <v>32.5</v>
      </c>
      <c r="G96" s="90">
        <v>2</v>
      </c>
      <c r="H96" s="90">
        <v>0</v>
      </c>
      <c r="I96" s="90">
        <v>14</v>
      </c>
      <c r="J96" s="57">
        <v>63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63"/>
      <c r="G97" s="77"/>
      <c r="H97" s="77"/>
      <c r="I97" s="77"/>
      <c r="J97" s="64"/>
      <c r="K97" s="7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732.5</v>
      </c>
      <c r="G99" s="19">
        <f t="shared" ref="G99" si="44">SUM(G90:G98)</f>
        <v>18</v>
      </c>
      <c r="H99" s="19">
        <f t="shared" ref="H99" si="45">SUM(H90:H98)</f>
        <v>34</v>
      </c>
      <c r="I99" s="19">
        <f t="shared" ref="I99" si="46">SUM(I90:I98)</f>
        <v>77</v>
      </c>
      <c r="J99" s="19">
        <f t="shared" ref="J99" si="47">SUM(J90:J98)</f>
        <v>281.77</v>
      </c>
      <c r="K99" s="25"/>
      <c r="L99" s="19"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8" t="s">
        <v>4</v>
      </c>
      <c r="D100" s="99"/>
      <c r="E100" s="31"/>
      <c r="F100" s="32">
        <f>F89+F99</f>
        <v>1255</v>
      </c>
      <c r="G100" s="32">
        <f t="shared" ref="G100" si="48">G89+G99</f>
        <v>41</v>
      </c>
      <c r="H100" s="32">
        <f t="shared" ref="H100" si="49">H89+H99</f>
        <v>48</v>
      </c>
      <c r="I100" s="32">
        <f t="shared" ref="I100" si="50">I89+I99</f>
        <v>183</v>
      </c>
      <c r="J100" s="52">
        <f t="shared" ref="J100:L100" si="51">J89+J99</f>
        <v>861.77</v>
      </c>
      <c r="K100" s="32"/>
      <c r="L100" s="32">
        <f t="shared" si="51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150</v>
      </c>
      <c r="G101" s="40">
        <v>8</v>
      </c>
      <c r="H101" s="40">
        <v>6</v>
      </c>
      <c r="I101" s="40">
        <v>45</v>
      </c>
      <c r="J101" s="53">
        <v>262</v>
      </c>
      <c r="K101" s="41" t="s">
        <v>40</v>
      </c>
      <c r="L101" s="40"/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25</v>
      </c>
      <c r="G102" s="43">
        <v>2</v>
      </c>
      <c r="H102" s="43">
        <v>2</v>
      </c>
      <c r="I102" s="43">
        <v>14</v>
      </c>
      <c r="J102" s="53">
        <v>79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5</v>
      </c>
      <c r="J103" s="53">
        <v>21</v>
      </c>
      <c r="K103" s="44">
        <v>262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5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39</v>
      </c>
      <c r="F105" s="43">
        <v>150</v>
      </c>
      <c r="G105" s="43">
        <v>1</v>
      </c>
      <c r="H105" s="43">
        <v>1</v>
      </c>
      <c r="I105" s="43">
        <v>17</v>
      </c>
      <c r="J105" s="53">
        <v>73</v>
      </c>
      <c r="K105" s="44">
        <v>231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>SUM(G101:G107)</f>
        <v>11</v>
      </c>
      <c r="H108" s="19">
        <f t="shared" ref="H108:J108" si="52">SUM(H101:H107)</f>
        <v>9</v>
      </c>
      <c r="I108" s="19">
        <f t="shared" si="52"/>
        <v>81</v>
      </c>
      <c r="J108" s="19">
        <f t="shared" si="52"/>
        <v>435</v>
      </c>
      <c r="K108" s="25"/>
      <c r="L108" s="19"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01" t="s">
        <v>104</v>
      </c>
      <c r="F109" s="82">
        <v>60</v>
      </c>
      <c r="G109" s="43">
        <v>0</v>
      </c>
      <c r="H109" s="43">
        <v>0</v>
      </c>
      <c r="I109" s="43">
        <v>1</v>
      </c>
      <c r="J109" s="43">
        <v>7</v>
      </c>
      <c r="K109" s="43"/>
      <c r="L109" s="81"/>
    </row>
    <row r="110" spans="1:12" ht="15" x14ac:dyDescent="0.25">
      <c r="A110" s="23"/>
      <c r="B110" s="15"/>
      <c r="C110" s="11"/>
      <c r="D110" s="7" t="s">
        <v>27</v>
      </c>
      <c r="E110" s="83" t="s">
        <v>52</v>
      </c>
      <c r="F110" s="84">
        <v>200</v>
      </c>
      <c r="G110" s="43">
        <v>3</v>
      </c>
      <c r="H110" s="43">
        <v>4</v>
      </c>
      <c r="I110" s="43">
        <v>13</v>
      </c>
      <c r="J110" s="43">
        <v>100</v>
      </c>
      <c r="K110" s="85" t="s">
        <v>58</v>
      </c>
      <c r="L110" s="81"/>
    </row>
    <row r="111" spans="1:12" ht="15" x14ac:dyDescent="0.25">
      <c r="A111" s="23"/>
      <c r="B111" s="15"/>
      <c r="C111" s="11"/>
      <c r="D111" s="7" t="s">
        <v>28</v>
      </c>
      <c r="E111" s="83" t="s">
        <v>53</v>
      </c>
      <c r="F111" s="84">
        <v>240</v>
      </c>
      <c r="G111" s="43">
        <v>16</v>
      </c>
      <c r="H111" s="43">
        <v>21</v>
      </c>
      <c r="I111" s="43">
        <v>15</v>
      </c>
      <c r="J111" s="43">
        <v>268</v>
      </c>
      <c r="K111" s="43" t="s">
        <v>57</v>
      </c>
      <c r="L111" s="81"/>
    </row>
    <row r="112" spans="1:12" ht="15" x14ac:dyDescent="0.25">
      <c r="A112" s="23"/>
      <c r="B112" s="15"/>
      <c r="C112" s="11"/>
      <c r="D112" s="7" t="s">
        <v>29</v>
      </c>
      <c r="E112" s="83" t="s">
        <v>54</v>
      </c>
      <c r="F112" s="84">
        <v>200</v>
      </c>
      <c r="G112" s="43">
        <v>0</v>
      </c>
      <c r="H112" s="43">
        <v>0</v>
      </c>
      <c r="I112" s="43">
        <v>5</v>
      </c>
      <c r="J112" s="43">
        <v>37</v>
      </c>
      <c r="K112" s="43">
        <v>261</v>
      </c>
      <c r="L112" s="81"/>
    </row>
    <row r="113" spans="1:12" ht="15" x14ac:dyDescent="0.25">
      <c r="A113" s="23"/>
      <c r="B113" s="15"/>
      <c r="C113" s="11"/>
      <c r="D113" s="7" t="s">
        <v>30</v>
      </c>
      <c r="E113" s="83" t="s">
        <v>55</v>
      </c>
      <c r="F113" s="86">
        <v>20</v>
      </c>
      <c r="G113" s="43">
        <v>1</v>
      </c>
      <c r="H113" s="43">
        <v>0</v>
      </c>
      <c r="I113" s="43">
        <v>9</v>
      </c>
      <c r="J113" s="43">
        <v>45</v>
      </c>
      <c r="K113" s="43"/>
      <c r="L113" s="81"/>
    </row>
    <row r="114" spans="1:12" ht="15" x14ac:dyDescent="0.25">
      <c r="A114" s="23"/>
      <c r="B114" s="15"/>
      <c r="C114" s="11"/>
      <c r="D114" s="7" t="s">
        <v>31</v>
      </c>
      <c r="E114" s="83" t="s">
        <v>42</v>
      </c>
      <c r="F114" s="86">
        <v>65</v>
      </c>
      <c r="G114" s="43">
        <v>4</v>
      </c>
      <c r="H114" s="43">
        <v>1</v>
      </c>
      <c r="I114" s="43">
        <v>27</v>
      </c>
      <c r="J114" s="43">
        <v>126</v>
      </c>
      <c r="K114" s="43"/>
      <c r="L114" s="81"/>
    </row>
    <row r="115" spans="1:12" ht="15" x14ac:dyDescent="0.25">
      <c r="A115" s="23"/>
      <c r="B115" s="15"/>
      <c r="C115" s="11"/>
      <c r="D115" s="7" t="s">
        <v>32</v>
      </c>
      <c r="E115" s="83" t="s">
        <v>56</v>
      </c>
      <c r="F115" s="86">
        <v>50</v>
      </c>
      <c r="G115" s="43">
        <v>3</v>
      </c>
      <c r="H115" s="43">
        <v>2</v>
      </c>
      <c r="I115" s="43">
        <v>39</v>
      </c>
      <c r="J115" s="43">
        <v>183</v>
      </c>
      <c r="K115" s="43"/>
      <c r="L115" s="81"/>
    </row>
    <row r="116" spans="1:12" ht="15" x14ac:dyDescent="0.25">
      <c r="A116" s="23"/>
      <c r="B116" s="15"/>
      <c r="C116" s="11"/>
      <c r="D116" s="6"/>
      <c r="E116" s="82"/>
      <c r="F116" s="82"/>
      <c r="G116" s="43"/>
      <c r="H116" s="43"/>
      <c r="I116" s="43"/>
      <c r="J116" s="43"/>
      <c r="K116" s="43"/>
      <c r="L116" s="81"/>
    </row>
    <row r="117" spans="1:12" ht="15" x14ac:dyDescent="0.25">
      <c r="A117" s="23"/>
      <c r="B117" s="15"/>
      <c r="C117" s="11"/>
      <c r="D117" s="6"/>
      <c r="E117" s="87"/>
      <c r="F117" s="43"/>
      <c r="G117" s="43"/>
      <c r="H117" s="43"/>
      <c r="I117" s="43"/>
      <c r="J117" s="43"/>
      <c r="K117" s="43"/>
      <c r="L117" s="8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835</v>
      </c>
      <c r="G118" s="19">
        <f>SUM(G109:G117)</f>
        <v>27</v>
      </c>
      <c r="H118" s="19">
        <f>SUM(H109:H117)</f>
        <v>28</v>
      </c>
      <c r="I118" s="19">
        <f>SUM(I109:I117)</f>
        <v>109</v>
      </c>
      <c r="J118" s="19">
        <f>SUM(J109:J117)</f>
        <v>766</v>
      </c>
      <c r="K118" s="25"/>
      <c r="L118" s="19"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98" t="s">
        <v>4</v>
      </c>
      <c r="D119" s="99"/>
      <c r="E119" s="31"/>
      <c r="F119" s="32">
        <f>F108+F118</f>
        <v>1360</v>
      </c>
      <c r="G119" s="32">
        <f t="shared" ref="G119" si="53">G108+G118</f>
        <v>38</v>
      </c>
      <c r="H119" s="32">
        <f t="shared" ref="H119" si="54">H108+H118</f>
        <v>37</v>
      </c>
      <c r="I119" s="32">
        <f t="shared" ref="I119" si="55">I108+I118</f>
        <v>190</v>
      </c>
      <c r="J119" s="32">
        <f t="shared" ref="J119:L119" si="56">J108+J118</f>
        <v>1201</v>
      </c>
      <c r="K119" s="32"/>
      <c r="L119" s="32">
        <f t="shared" si="56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62</v>
      </c>
      <c r="F120" s="55">
        <v>210</v>
      </c>
      <c r="G120" s="40">
        <v>7</v>
      </c>
      <c r="H120" s="40">
        <v>11</v>
      </c>
      <c r="I120" s="40">
        <v>41</v>
      </c>
      <c r="J120" s="40">
        <v>290</v>
      </c>
      <c r="K120" s="41">
        <v>119</v>
      </c>
      <c r="L120" s="40"/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6" t="s">
        <v>63</v>
      </c>
      <c r="F122" s="43">
        <v>200</v>
      </c>
      <c r="G122" s="43">
        <v>1</v>
      </c>
      <c r="H122" s="43">
        <v>2</v>
      </c>
      <c r="I122" s="43">
        <v>12</v>
      </c>
      <c r="J122" s="43">
        <v>66</v>
      </c>
      <c r="K122" s="44" t="s">
        <v>57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6" t="s">
        <v>64</v>
      </c>
      <c r="F125" s="43">
        <v>40</v>
      </c>
      <c r="G125" s="57">
        <v>7</v>
      </c>
      <c r="H125" s="57">
        <v>5</v>
      </c>
      <c r="I125" s="58">
        <v>9</v>
      </c>
      <c r="J125" s="57">
        <v>115</v>
      </c>
      <c r="K125" s="44">
        <v>3</v>
      </c>
      <c r="L125" s="43"/>
    </row>
    <row r="126" spans="1:12" ht="15" x14ac:dyDescent="0.25">
      <c r="A126" s="14"/>
      <c r="B126" s="15"/>
      <c r="C126" s="11"/>
      <c r="D126" s="6"/>
      <c r="E126" s="59" t="s">
        <v>56</v>
      </c>
      <c r="F126" s="43">
        <v>50</v>
      </c>
      <c r="G126" s="60">
        <v>3</v>
      </c>
      <c r="H126" s="60">
        <v>2</v>
      </c>
      <c r="I126" s="61">
        <v>39</v>
      </c>
      <c r="J126" s="60">
        <v>183</v>
      </c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71"/>
      <c r="F127" s="19">
        <f>SUM(F120:F126)</f>
        <v>500</v>
      </c>
      <c r="G127" s="19">
        <f>SUM(G120:G126)</f>
        <v>18</v>
      </c>
      <c r="H127" s="19">
        <f t="shared" ref="H127:J127" si="57">SUM(H120:H126)</f>
        <v>20</v>
      </c>
      <c r="I127" s="19">
        <f t="shared" si="57"/>
        <v>101</v>
      </c>
      <c r="J127" s="19">
        <f t="shared" si="57"/>
        <v>654</v>
      </c>
      <c r="K127" s="25"/>
      <c r="L127" s="19"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2" t="s">
        <v>105</v>
      </c>
      <c r="F128" s="63">
        <v>60</v>
      </c>
      <c r="G128" s="64">
        <v>24</v>
      </c>
      <c r="H128" s="64">
        <v>2</v>
      </c>
      <c r="I128" s="64">
        <v>0</v>
      </c>
      <c r="J128" s="64">
        <v>4</v>
      </c>
      <c r="K128" s="44">
        <v>32</v>
      </c>
      <c r="L128" s="43"/>
    </row>
    <row r="129" spans="1:12" ht="15" x14ac:dyDescent="0.25">
      <c r="A129" s="14"/>
      <c r="B129" s="15"/>
      <c r="C129" s="11"/>
      <c r="D129" s="7" t="s">
        <v>27</v>
      </c>
      <c r="E129" s="65" t="s">
        <v>59</v>
      </c>
      <c r="F129" s="55">
        <v>200</v>
      </c>
      <c r="G129" s="66">
        <v>2</v>
      </c>
      <c r="H129" s="67">
        <v>4</v>
      </c>
      <c r="I129" s="66">
        <v>13</v>
      </c>
      <c r="J129" s="68">
        <v>101</v>
      </c>
      <c r="K129" s="44">
        <v>72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6" t="s">
        <v>60</v>
      </c>
      <c r="F130" s="55">
        <v>100</v>
      </c>
      <c r="G130" s="66">
        <v>10</v>
      </c>
      <c r="H130" s="67">
        <v>10.97</v>
      </c>
      <c r="I130" s="66">
        <v>23</v>
      </c>
      <c r="J130" s="68">
        <v>142</v>
      </c>
      <c r="K130" s="44" t="s">
        <v>57</v>
      </c>
      <c r="L130" s="43"/>
    </row>
    <row r="131" spans="1:12" ht="15" x14ac:dyDescent="0.25">
      <c r="A131" s="14"/>
      <c r="B131" s="15"/>
      <c r="C131" s="11"/>
      <c r="D131" s="7" t="s">
        <v>29</v>
      </c>
      <c r="E131" s="56" t="s">
        <v>43</v>
      </c>
      <c r="F131" s="69">
        <v>150</v>
      </c>
      <c r="G131" s="57">
        <v>3</v>
      </c>
      <c r="H131" s="57">
        <v>4</v>
      </c>
      <c r="I131" s="58">
        <v>22</v>
      </c>
      <c r="J131" s="57">
        <v>133</v>
      </c>
      <c r="K131" s="44">
        <v>91</v>
      </c>
      <c r="L131" s="43"/>
    </row>
    <row r="132" spans="1:12" ht="15" x14ac:dyDescent="0.25">
      <c r="A132" s="14"/>
      <c r="B132" s="15"/>
      <c r="C132" s="11"/>
      <c r="D132" s="7" t="s">
        <v>30</v>
      </c>
      <c r="E132" s="56" t="s">
        <v>61</v>
      </c>
      <c r="F132" s="55">
        <v>200</v>
      </c>
      <c r="G132" s="57">
        <v>0</v>
      </c>
      <c r="H132" s="68">
        <v>0</v>
      </c>
      <c r="I132" s="58">
        <v>32.96</v>
      </c>
      <c r="J132" s="57">
        <v>125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56" t="s">
        <v>55</v>
      </c>
      <c r="F133" s="69">
        <v>20</v>
      </c>
      <c r="G133" s="57">
        <v>1</v>
      </c>
      <c r="H133" s="57">
        <v>0</v>
      </c>
      <c r="I133" s="70">
        <v>9</v>
      </c>
      <c r="J133" s="57">
        <v>45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56" t="s">
        <v>42</v>
      </c>
      <c r="F134" s="69">
        <v>65</v>
      </c>
      <c r="G134" s="57">
        <v>4</v>
      </c>
      <c r="H134" s="57">
        <v>1</v>
      </c>
      <c r="I134" s="70">
        <v>27</v>
      </c>
      <c r="J134" s="57">
        <v>126</v>
      </c>
      <c r="K134" s="44"/>
      <c r="L134" s="43"/>
    </row>
    <row r="135" spans="1:12" ht="15" x14ac:dyDescent="0.25">
      <c r="A135" s="14"/>
      <c r="B135" s="15"/>
      <c r="C135" s="11"/>
      <c r="D135" s="6"/>
      <c r="E135" s="62"/>
      <c r="F135" s="63"/>
      <c r="G135" s="64"/>
      <c r="H135" s="64"/>
      <c r="I135" s="64"/>
      <c r="J135" s="64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58">SUM(G128:G136)</f>
        <v>44</v>
      </c>
      <c r="H137" s="19">
        <f t="shared" si="58"/>
        <v>21.97</v>
      </c>
      <c r="I137" s="19">
        <f t="shared" si="58"/>
        <v>126.96000000000001</v>
      </c>
      <c r="J137" s="19">
        <f t="shared" si="58"/>
        <v>676</v>
      </c>
      <c r="K137" s="25"/>
      <c r="L137" s="19"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98" t="s">
        <v>4</v>
      </c>
      <c r="D138" s="99"/>
      <c r="E138" s="31"/>
      <c r="F138" s="32">
        <f>F127+F137</f>
        <v>1295</v>
      </c>
      <c r="G138" s="32">
        <f t="shared" ref="G138" si="59">G127+G137</f>
        <v>62</v>
      </c>
      <c r="H138" s="32">
        <f t="shared" ref="H138" si="60">H127+H137</f>
        <v>41.97</v>
      </c>
      <c r="I138" s="32">
        <f t="shared" ref="I138" si="61">I127+I137</f>
        <v>227.96</v>
      </c>
      <c r="J138" s="32">
        <f t="shared" ref="J138:L138" si="62">J127+J137</f>
        <v>1330</v>
      </c>
      <c r="K138" s="32"/>
      <c r="L138" s="32">
        <f t="shared" si="62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68</v>
      </c>
      <c r="F139" s="40">
        <v>180</v>
      </c>
      <c r="G139" s="40">
        <v>11</v>
      </c>
      <c r="H139" s="40">
        <v>9</v>
      </c>
      <c r="I139" s="40">
        <v>36</v>
      </c>
      <c r="J139" s="40">
        <v>271</v>
      </c>
      <c r="K139" s="41">
        <v>138</v>
      </c>
      <c r="L139" s="40"/>
    </row>
    <row r="140" spans="1:12" ht="15" x14ac:dyDescent="0.25">
      <c r="A140" s="23"/>
      <c r="B140" s="15"/>
      <c r="C140" s="11"/>
      <c r="D140" s="6" t="s">
        <v>29</v>
      </c>
      <c r="E140" s="56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</v>
      </c>
      <c r="H141" s="43">
        <v>0</v>
      </c>
      <c r="I141" s="43">
        <v>10</v>
      </c>
      <c r="J141" s="43">
        <v>37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6" t="s">
        <v>55</v>
      </c>
      <c r="F142" s="43">
        <v>20</v>
      </c>
      <c r="G142" s="43">
        <v>1</v>
      </c>
      <c r="H142" s="43">
        <v>0</v>
      </c>
      <c r="I142" s="43">
        <v>9</v>
      </c>
      <c r="J142" s="43">
        <v>45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56" t="s">
        <v>69</v>
      </c>
      <c r="F143" s="43">
        <v>150</v>
      </c>
      <c r="G143" s="43">
        <v>1</v>
      </c>
      <c r="H143" s="43">
        <v>1</v>
      </c>
      <c r="I143" s="43">
        <v>17</v>
      </c>
      <c r="J143" s="43">
        <v>73</v>
      </c>
      <c r="K143" s="44">
        <v>231</v>
      </c>
      <c r="L143" s="43"/>
    </row>
    <row r="144" spans="1:12" ht="15" x14ac:dyDescent="0.25">
      <c r="A144" s="23"/>
      <c r="B144" s="15"/>
      <c r="C144" s="11"/>
      <c r="D144" s="103" t="s">
        <v>44</v>
      </c>
      <c r="E144" s="59" t="s">
        <v>70</v>
      </c>
      <c r="F144" s="43">
        <v>60</v>
      </c>
      <c r="G144" s="43">
        <v>5</v>
      </c>
      <c r="H144" s="43">
        <v>6</v>
      </c>
      <c r="I144" s="43">
        <v>46</v>
      </c>
      <c r="J144" s="43">
        <v>253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3">SUM(G139:G145)</f>
        <v>18</v>
      </c>
      <c r="H146" s="19">
        <f t="shared" si="63"/>
        <v>16</v>
      </c>
      <c r="I146" s="19">
        <f t="shared" si="63"/>
        <v>118</v>
      </c>
      <c r="J146" s="19">
        <f t="shared" si="63"/>
        <v>679</v>
      </c>
      <c r="K146" s="25"/>
      <c r="L146" s="19"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02" t="s">
        <v>106</v>
      </c>
      <c r="F147" s="63">
        <v>60</v>
      </c>
      <c r="G147" s="64">
        <v>0</v>
      </c>
      <c r="H147" s="64">
        <v>0</v>
      </c>
      <c r="I147" s="64">
        <v>3</v>
      </c>
      <c r="J147" s="64">
        <v>13</v>
      </c>
      <c r="K147" s="72">
        <v>41</v>
      </c>
      <c r="L147" s="43"/>
    </row>
    <row r="148" spans="1:12" ht="15" x14ac:dyDescent="0.25">
      <c r="A148" s="23"/>
      <c r="B148" s="15"/>
      <c r="C148" s="11"/>
      <c r="D148" s="7" t="s">
        <v>27</v>
      </c>
      <c r="E148" s="65" t="s">
        <v>65</v>
      </c>
      <c r="F148" s="55">
        <v>200</v>
      </c>
      <c r="G148" s="66">
        <v>2</v>
      </c>
      <c r="H148" s="67">
        <v>5</v>
      </c>
      <c r="I148" s="66">
        <v>11</v>
      </c>
      <c r="J148" s="68">
        <v>91</v>
      </c>
      <c r="K148" s="73" t="s">
        <v>71</v>
      </c>
      <c r="L148" s="43"/>
    </row>
    <row r="149" spans="1:12" ht="15" x14ac:dyDescent="0.25">
      <c r="A149" s="23"/>
      <c r="B149" s="15"/>
      <c r="C149" s="11"/>
      <c r="D149" s="7" t="s">
        <v>28</v>
      </c>
      <c r="E149" s="56" t="s">
        <v>66</v>
      </c>
      <c r="F149" s="55">
        <v>100</v>
      </c>
      <c r="G149" s="66">
        <v>11</v>
      </c>
      <c r="H149" s="67">
        <v>19.170000000000002</v>
      </c>
      <c r="I149" s="66">
        <v>14</v>
      </c>
      <c r="J149" s="68">
        <v>274</v>
      </c>
      <c r="K149" s="74" t="s">
        <v>57</v>
      </c>
      <c r="L149" s="43"/>
    </row>
    <row r="150" spans="1:12" ht="15" x14ac:dyDescent="0.25">
      <c r="A150" s="23"/>
      <c r="B150" s="15"/>
      <c r="C150" s="11"/>
      <c r="D150" s="7" t="s">
        <v>29</v>
      </c>
      <c r="E150" s="56" t="s">
        <v>45</v>
      </c>
      <c r="F150" s="69">
        <v>150</v>
      </c>
      <c r="G150" s="57">
        <v>9</v>
      </c>
      <c r="H150" s="57">
        <v>4</v>
      </c>
      <c r="I150" s="58">
        <v>46</v>
      </c>
      <c r="J150" s="57">
        <v>247</v>
      </c>
      <c r="K150" s="75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56" t="s">
        <v>67</v>
      </c>
      <c r="F151" s="55">
        <v>200</v>
      </c>
      <c r="G151" s="57">
        <v>0</v>
      </c>
      <c r="H151" s="68">
        <v>0</v>
      </c>
      <c r="I151" s="58">
        <v>28</v>
      </c>
      <c r="J151" s="57">
        <v>110</v>
      </c>
      <c r="K151" s="75">
        <v>236</v>
      </c>
      <c r="L151" s="43"/>
    </row>
    <row r="152" spans="1:12" ht="15" x14ac:dyDescent="0.25">
      <c r="A152" s="23"/>
      <c r="B152" s="15"/>
      <c r="C152" s="11"/>
      <c r="D152" s="7" t="s">
        <v>31</v>
      </c>
      <c r="E152" s="56"/>
      <c r="F152" s="69"/>
      <c r="G152" s="57"/>
      <c r="H152" s="57"/>
      <c r="I152" s="70"/>
      <c r="J152" s="57"/>
      <c r="K152" s="75"/>
      <c r="L152" s="43"/>
    </row>
    <row r="153" spans="1:12" ht="15" x14ac:dyDescent="0.25">
      <c r="A153" s="23"/>
      <c r="B153" s="15"/>
      <c r="C153" s="11"/>
      <c r="D153" s="7" t="s">
        <v>32</v>
      </c>
      <c r="E153" s="56" t="s">
        <v>42</v>
      </c>
      <c r="F153" s="69">
        <v>32.5</v>
      </c>
      <c r="G153" s="57">
        <v>2</v>
      </c>
      <c r="H153" s="57">
        <v>0</v>
      </c>
      <c r="I153" s="70">
        <v>14</v>
      </c>
      <c r="J153" s="57">
        <v>63</v>
      </c>
      <c r="K153" s="75"/>
      <c r="L153" s="43"/>
    </row>
    <row r="154" spans="1:12" ht="15" x14ac:dyDescent="0.25">
      <c r="A154" s="23"/>
      <c r="B154" s="15"/>
      <c r="C154" s="11"/>
      <c r="D154" s="6"/>
      <c r="E154" s="62"/>
      <c r="F154" s="63"/>
      <c r="G154" s="64"/>
      <c r="H154" s="64"/>
      <c r="I154" s="64"/>
      <c r="J154" s="64"/>
      <c r="K154" s="7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742.5</v>
      </c>
      <c r="G156" s="19">
        <f t="shared" ref="G156:J156" si="64">SUM(G147:G155)</f>
        <v>24</v>
      </c>
      <c r="H156" s="19">
        <f t="shared" si="64"/>
        <v>28.17</v>
      </c>
      <c r="I156" s="19">
        <f t="shared" si="64"/>
        <v>116</v>
      </c>
      <c r="J156" s="19">
        <f t="shared" si="64"/>
        <v>798</v>
      </c>
      <c r="K156" s="25"/>
      <c r="L156" s="19"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98" t="s">
        <v>4</v>
      </c>
      <c r="D157" s="99"/>
      <c r="E157" s="31"/>
      <c r="F157" s="32">
        <f>F146+F156</f>
        <v>1352.5</v>
      </c>
      <c r="G157" s="32">
        <f t="shared" ref="G157" si="65">G146+G156</f>
        <v>42</v>
      </c>
      <c r="H157" s="32">
        <f t="shared" ref="H157" si="66">H146+H156</f>
        <v>44.17</v>
      </c>
      <c r="I157" s="32">
        <f t="shared" ref="I157" si="67">I146+I156</f>
        <v>234</v>
      </c>
      <c r="J157" s="32">
        <f t="shared" ref="J157:L157" si="68">J146+J156</f>
        <v>1477</v>
      </c>
      <c r="K157" s="32"/>
      <c r="L157" s="32">
        <f t="shared" si="68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100</v>
      </c>
      <c r="G158" s="40">
        <v>11</v>
      </c>
      <c r="H158" s="40">
        <v>9</v>
      </c>
      <c r="I158" s="40">
        <v>13</v>
      </c>
      <c r="J158" s="40">
        <v>138</v>
      </c>
      <c r="K158" s="41" t="s">
        <v>57</v>
      </c>
      <c r="L158" s="40"/>
    </row>
    <row r="159" spans="1:12" ht="15" x14ac:dyDescent="0.25">
      <c r="A159" s="23"/>
      <c r="B159" s="15"/>
      <c r="C159" s="11"/>
      <c r="D159" s="103" t="s">
        <v>21</v>
      </c>
      <c r="E159" s="42" t="s">
        <v>43</v>
      </c>
      <c r="F159" s="43">
        <v>160</v>
      </c>
      <c r="G159" s="43">
        <v>3</v>
      </c>
      <c r="H159" s="43">
        <v>4</v>
      </c>
      <c r="I159" s="43">
        <v>23</v>
      </c>
      <c r="J159" s="43">
        <v>141</v>
      </c>
      <c r="K159" s="44">
        <v>91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1</v>
      </c>
      <c r="H160" s="43">
        <v>0</v>
      </c>
      <c r="I160" s="43">
        <v>10</v>
      </c>
      <c r="J160" s="43">
        <v>39</v>
      </c>
      <c r="K160" s="44">
        <v>262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55</v>
      </c>
      <c r="F161" s="43">
        <v>20</v>
      </c>
      <c r="G161" s="43">
        <v>1</v>
      </c>
      <c r="H161" s="43">
        <v>0</v>
      </c>
      <c r="I161" s="43">
        <v>9</v>
      </c>
      <c r="J161" s="43">
        <v>45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105" t="s">
        <v>23</v>
      </c>
      <c r="E163" s="42" t="s">
        <v>42</v>
      </c>
      <c r="F163" s="43">
        <v>65</v>
      </c>
      <c r="G163" s="43">
        <v>4</v>
      </c>
      <c r="H163" s="43">
        <v>1</v>
      </c>
      <c r="I163" s="43">
        <v>27</v>
      </c>
      <c r="J163" s="43">
        <v>126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69">SUM(G158:G164)</f>
        <v>20</v>
      </c>
      <c r="H165" s="19">
        <f t="shared" si="69"/>
        <v>14</v>
      </c>
      <c r="I165" s="19">
        <f t="shared" si="69"/>
        <v>82</v>
      </c>
      <c r="J165" s="19">
        <f t="shared" si="69"/>
        <v>489</v>
      </c>
      <c r="K165" s="25"/>
      <c r="L165" s="19"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04" t="s">
        <v>109</v>
      </c>
      <c r="F166" s="43">
        <v>60</v>
      </c>
      <c r="G166" s="43">
        <v>1</v>
      </c>
      <c r="H166" s="43">
        <v>0</v>
      </c>
      <c r="I166" s="43">
        <v>4</v>
      </c>
      <c r="J166" s="43">
        <v>20</v>
      </c>
      <c r="K166" s="44">
        <v>21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4</v>
      </c>
      <c r="H167" s="43">
        <v>4</v>
      </c>
      <c r="I167" s="43">
        <v>18</v>
      </c>
      <c r="J167" s="43">
        <v>122</v>
      </c>
      <c r="K167" s="44">
        <v>87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43">
        <v>240</v>
      </c>
      <c r="G168" s="43">
        <v>18</v>
      </c>
      <c r="H168" s="43">
        <v>33</v>
      </c>
      <c r="I168" s="43">
        <v>77</v>
      </c>
      <c r="J168" s="43">
        <v>675</v>
      </c>
      <c r="K168" s="44">
        <v>179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</v>
      </c>
      <c r="H170" s="43">
        <v>0</v>
      </c>
      <c r="I170" s="43">
        <v>5</v>
      </c>
      <c r="J170" s="43">
        <v>19</v>
      </c>
      <c r="K170" s="44" t="s">
        <v>57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20</v>
      </c>
      <c r="G171" s="43">
        <v>1</v>
      </c>
      <c r="H171" s="43">
        <v>0</v>
      </c>
      <c r="I171" s="43">
        <v>9</v>
      </c>
      <c r="J171" s="43">
        <v>45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32.5</v>
      </c>
      <c r="G172" s="43">
        <v>2</v>
      </c>
      <c r="H172" s="43">
        <v>0</v>
      </c>
      <c r="I172" s="43">
        <v>14</v>
      </c>
      <c r="J172" s="43">
        <v>63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752.5</v>
      </c>
      <c r="G175" s="19">
        <f t="shared" ref="G175:J175" si="70">SUM(G166:G174)</f>
        <v>26</v>
      </c>
      <c r="H175" s="19">
        <f t="shared" si="70"/>
        <v>37</v>
      </c>
      <c r="I175" s="19">
        <f t="shared" si="70"/>
        <v>127</v>
      </c>
      <c r="J175" s="19">
        <f t="shared" si="70"/>
        <v>944</v>
      </c>
      <c r="K175" s="25"/>
      <c r="L175" s="19"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98" t="s">
        <v>4</v>
      </c>
      <c r="D176" s="99"/>
      <c r="E176" s="31"/>
      <c r="F176" s="32">
        <f>F165+F175</f>
        <v>1297.5</v>
      </c>
      <c r="G176" s="32">
        <f t="shared" ref="G176" si="71">G165+G175</f>
        <v>46</v>
      </c>
      <c r="H176" s="32">
        <f t="shared" ref="H176" si="72">H165+H175</f>
        <v>51</v>
      </c>
      <c r="I176" s="32">
        <f t="shared" ref="I176" si="73">I165+I175</f>
        <v>209</v>
      </c>
      <c r="J176" s="32">
        <f t="shared" ref="J176:L176" si="74">J165+J175</f>
        <v>1433</v>
      </c>
      <c r="K176" s="32"/>
      <c r="L176" s="32">
        <f t="shared" si="74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80</v>
      </c>
      <c r="F177" s="40">
        <v>200</v>
      </c>
      <c r="G177" s="76">
        <v>6</v>
      </c>
      <c r="H177" s="76">
        <v>9</v>
      </c>
      <c r="I177" s="76">
        <v>29</v>
      </c>
      <c r="J177" s="40">
        <v>221</v>
      </c>
      <c r="K177" s="41">
        <v>126</v>
      </c>
      <c r="L177" s="40"/>
    </row>
    <row r="178" spans="1:12" ht="15" x14ac:dyDescent="0.25">
      <c r="A178" s="23"/>
      <c r="B178" s="15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6" t="s">
        <v>81</v>
      </c>
      <c r="F179" s="43">
        <v>200</v>
      </c>
      <c r="G179" s="77">
        <v>3</v>
      </c>
      <c r="H179" s="77">
        <v>3</v>
      </c>
      <c r="I179" s="77">
        <v>20</v>
      </c>
      <c r="J179" s="43">
        <v>116</v>
      </c>
      <c r="K179" s="44" t="s">
        <v>57</v>
      </c>
      <c r="L179" s="43"/>
    </row>
    <row r="180" spans="1:12" ht="15" x14ac:dyDescent="0.25">
      <c r="A180" s="23"/>
      <c r="B180" s="15"/>
      <c r="C180" s="11"/>
      <c r="D180" s="7" t="s">
        <v>23</v>
      </c>
      <c r="E180" s="56" t="s">
        <v>64</v>
      </c>
      <c r="F180" s="43">
        <v>40</v>
      </c>
      <c r="G180" s="77">
        <v>7</v>
      </c>
      <c r="H180" s="77">
        <v>5</v>
      </c>
      <c r="I180" s="77">
        <v>9</v>
      </c>
      <c r="J180" s="43">
        <v>115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103</v>
      </c>
      <c r="F181" s="43">
        <v>150</v>
      </c>
      <c r="G181" s="77">
        <v>1</v>
      </c>
      <c r="H181" s="77">
        <v>1</v>
      </c>
      <c r="I181" s="77">
        <v>17</v>
      </c>
      <c r="J181" s="43">
        <v>73</v>
      </c>
      <c r="K181" s="44">
        <v>231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106"/>
      <c r="F183" s="106"/>
      <c r="G183" s="106"/>
      <c r="H183" s="106"/>
      <c r="I183" s="106"/>
      <c r="J183" s="106"/>
      <c r="K183" s="106"/>
      <c r="L183" s="9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SUM(F177:F182)</f>
        <v>590</v>
      </c>
      <c r="G184" s="19">
        <f>SUM(G177:G182)</f>
        <v>17</v>
      </c>
      <c r="H184" s="19">
        <f>SUM(H177:H182)</f>
        <v>18</v>
      </c>
      <c r="I184" s="19">
        <f>SUM(I177:I182)</f>
        <v>75</v>
      </c>
      <c r="J184" s="19">
        <f>SUM(J177:J182)</f>
        <v>525</v>
      </c>
      <c r="K184" s="25"/>
      <c r="L184" s="19"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04" t="s">
        <v>110</v>
      </c>
      <c r="F185" s="63">
        <v>60</v>
      </c>
      <c r="G185" s="77">
        <v>2</v>
      </c>
      <c r="H185" s="77">
        <v>0</v>
      </c>
      <c r="I185" s="77">
        <v>4</v>
      </c>
      <c r="J185" s="64">
        <v>24</v>
      </c>
      <c r="K185" s="72">
        <v>32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55">
        <v>200</v>
      </c>
      <c r="G186" s="77">
        <v>2</v>
      </c>
      <c r="H186" s="77">
        <v>5</v>
      </c>
      <c r="I186" s="77">
        <v>12</v>
      </c>
      <c r="J186" s="68">
        <v>97</v>
      </c>
      <c r="K186" s="73" t="s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55">
        <v>100</v>
      </c>
      <c r="G187" s="77">
        <v>9</v>
      </c>
      <c r="H187" s="77">
        <v>18</v>
      </c>
      <c r="I187" s="77">
        <v>13</v>
      </c>
      <c r="J187" s="68">
        <v>246</v>
      </c>
      <c r="K187" s="74" t="s">
        <v>57</v>
      </c>
      <c r="L187" s="43"/>
    </row>
    <row r="188" spans="1:12" ht="15" x14ac:dyDescent="0.25">
      <c r="A188" s="23"/>
      <c r="B188" s="15"/>
      <c r="C188" s="11"/>
      <c r="D188" s="7" t="s">
        <v>29</v>
      </c>
      <c r="E188" s="56" t="s">
        <v>79</v>
      </c>
      <c r="F188" s="69">
        <v>150</v>
      </c>
      <c r="G188" s="57">
        <v>3.04</v>
      </c>
      <c r="H188" s="57">
        <v>4</v>
      </c>
      <c r="I188" s="58">
        <v>27</v>
      </c>
      <c r="J188" s="57">
        <v>152</v>
      </c>
      <c r="K188" s="75">
        <v>208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55">
        <v>200</v>
      </c>
      <c r="G189" s="77">
        <v>0</v>
      </c>
      <c r="H189" s="77">
        <v>0</v>
      </c>
      <c r="I189" s="77">
        <v>10</v>
      </c>
      <c r="J189" s="57">
        <v>37</v>
      </c>
      <c r="K189" s="75">
        <v>261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55</v>
      </c>
      <c r="F190" s="69">
        <v>40</v>
      </c>
      <c r="G190" s="77">
        <v>3</v>
      </c>
      <c r="H190" s="77">
        <v>0</v>
      </c>
      <c r="I190" s="77">
        <v>19</v>
      </c>
      <c r="J190" s="57">
        <v>90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69">
        <v>65</v>
      </c>
      <c r="G191" s="77">
        <v>4</v>
      </c>
      <c r="H191" s="77">
        <v>1</v>
      </c>
      <c r="I191" s="77">
        <v>27</v>
      </c>
      <c r="J191" s="57">
        <v>126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63"/>
      <c r="G192" s="77"/>
      <c r="H192" s="77"/>
      <c r="I192" s="77"/>
      <c r="J192" s="64"/>
      <c r="K192" s="7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75">SUM(G185:G193)</f>
        <v>23.04</v>
      </c>
      <c r="H194" s="19">
        <f t="shared" si="75"/>
        <v>28</v>
      </c>
      <c r="I194" s="19">
        <f t="shared" si="75"/>
        <v>112</v>
      </c>
      <c r="J194" s="19">
        <f t="shared" si="75"/>
        <v>772</v>
      </c>
      <c r="K194" s="25"/>
      <c r="L194" s="19">
        <v>75</v>
      </c>
    </row>
    <row r="195" spans="1:12" ht="15" x14ac:dyDescent="0.2">
      <c r="A195" s="29">
        <f>A177</f>
        <v>2</v>
      </c>
      <c r="B195" s="30">
        <f>B177</f>
        <v>5</v>
      </c>
      <c r="C195" s="98" t="s">
        <v>4</v>
      </c>
      <c r="D195" s="99"/>
      <c r="E195" s="31"/>
      <c r="F195" s="32">
        <f>F184+F194</f>
        <v>1405</v>
      </c>
      <c r="G195" s="32">
        <f t="shared" ref="G195" si="76">G184+G194</f>
        <v>40.04</v>
      </c>
      <c r="H195" s="32">
        <f t="shared" ref="H195" si="77">H184+H194</f>
        <v>46</v>
      </c>
      <c r="I195" s="32">
        <f t="shared" ref="I195" si="78">I184+I194</f>
        <v>187</v>
      </c>
      <c r="J195" s="32">
        <f t="shared" ref="J195:L195" si="79">J184+J194</f>
        <v>1297</v>
      </c>
      <c r="K195" s="32"/>
      <c r="L195" s="32">
        <f t="shared" si="79"/>
        <v>150</v>
      </c>
    </row>
    <row r="196" spans="1:12" x14ac:dyDescent="0.2">
      <c r="A196" s="27"/>
      <c r="B196" s="28"/>
      <c r="C196" s="100" t="s">
        <v>5</v>
      </c>
      <c r="D196" s="100"/>
      <c r="E196" s="100"/>
      <c r="F196" s="34">
        <f>(F24+F43+F62+F81+F100+F119+F138+F157+F176+F195)/(IF(F24=0,0,1)+IF(F43=0,0,1)+IF(F62=0,0,1)+IF(F81=0,0,1)+IF(F100=0,0,1)+IF(F119=0,0,1)+IF(F138=0,0,1)+IF(F157=0,0,1)+IF(F176=0,0,1)+IF(F195=0,0,1))</f>
        <v>1314</v>
      </c>
      <c r="G196" s="34">
        <f t="shared" ref="G196:J196" si="80">(G24+G43+G62+G81+G100+G119+G138+G157+G176+G195)/(IF(G24=0,0,1)+IF(G43=0,0,1)+IF(G62=0,0,1)+IF(G81=0,0,1)+IF(G100=0,0,1)+IF(G119=0,0,1)+IF(G138=0,0,1)+IF(G157=0,0,1)+IF(G176=0,0,1)+IF(G195=0,0,1))</f>
        <v>42.904000000000003</v>
      </c>
      <c r="H196" s="34">
        <f t="shared" si="80"/>
        <v>44.113000000000007</v>
      </c>
      <c r="I196" s="34">
        <f t="shared" si="80"/>
        <v>201.99600000000001</v>
      </c>
      <c r="J196" s="34">
        <f t="shared" si="80"/>
        <v>1264.077</v>
      </c>
      <c r="K196" s="34"/>
      <c r="L196" s="34">
        <f t="shared" ref="L196" si="81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Закупки</cp:lastModifiedBy>
  <dcterms:created xsi:type="dcterms:W3CDTF">2022-05-16T14:23:56Z</dcterms:created>
  <dcterms:modified xsi:type="dcterms:W3CDTF">2024-04-19T11:30:14Z</dcterms:modified>
</cp:coreProperties>
</file>